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Lương tháng" state="visible" r:id="rId5"/>
    <sheet sheetId="3" name="Nâng bậc" state="visible" r:id="rId6"/>
    <sheet sheetId="4" name="Bảng hệ số" state="visible" r:id="rId7"/>
  </sheets>
  <definedNames>
    <definedName name="_xlnm.Print_Titles" localSheetId="0">'Hướng dẫn'!$4:$4</definedName>
    <definedName name="_xlnm.Print_Titles" localSheetId="1">'Lương tháng'!$4:$4</definedName>
    <definedName name="_xlnm.Print_Titles" localSheetId="2">'Nâng bậc'!$4:$4</definedName>
    <definedName name="_xlnm.Print_Titles" localSheetId="3">'Bảng hệ số'!$4:$4</definedName>
  </definedNames>
  <calcPr calcId="171027" fullCalcOnLoad="1"/>
</workbook>
</file>

<file path=xl/sharedStrings.xml><?xml version="1.0" encoding="utf-8"?>
<sst xmlns="http://schemas.openxmlformats.org/spreadsheetml/2006/main" count="70" uniqueCount="62">
  <si>
    <t>BẢN MẪU – dữ liệu giả · Bảng lương 2026</t>
  </si>
  <si>
    <t>BẢN MẪU – dữ liệu giả · Nguyễn Thị Mẫu · Trường Tiểu học Mẫu · tạo ngày 01/11/2026</t>
  </si>
  <si>
    <t/>
  </si>
  <si>
    <t>Hướng dẫn sử dụng</t>
  </si>
  <si>
    <t>File này để làm gì: tính lương tháng theo hệ số và phụ cấp, xem lộ trình nâng bậc, thử lương cơ sở khác.</t>
  </si>
  <si>
    <t>1</t>
  </si>
  <si>
    <t>Sheet "Lương tháng": sửa ô nền vàng. Lương cơ sở 2.530.000đ từ 01/7/2026 (NĐ 161/2026/NĐ-CP); trước đó 2.340.000đ.</t>
  </si>
  <si>
    <t>2</t>
  </si>
  <si>
    <t>Thâm niên vượt khung tính trên (hệ số lương + phụ cấp chức vụ). Thâm niên nhà giáo và ưu đãi tính trên (lương + chức vụ + vượt khung). Bảo hiểm 10,5% trên lương + chức vụ + vượt khung + thâm niên nghề.</t>
  </si>
  <si>
    <t>3</t>
  </si>
  <si>
    <t>Thâm niên nhà giáo: đủ 5 năm được 5%, mỗi năm sau thêm 1% (NĐ 77/2021/NĐ-CP).</t>
  </si>
  <si>
    <t>4</t>
  </si>
  <si>
    <t>Sheet "Nâng bậc": lộ trình nâng bậc thường xuyên (3 năm/bậc với loại A, 2 năm/bậc với loại B, C), chưa tính nâng trước hạn.</t>
  </si>
  <si>
    <t>5</t>
  </si>
  <si>
    <t>Ước tính tham khảo, chưa trừ thuế TNCN, đoàn phí. Phụ cấp ưu đãi nhập theo mức trường đang chi (có thể thay đổi theo văn bản mới về phụ cấp nhà giáo).</t>
  </si>
  <si>
    <t>Miễn trừ: Lương Giáo Viên là công cụ tính tham khảo, không phải tư vấn. Số liệu ước tính, chưa trừ thuế TNCN; đối chiếu bảng lương của đơn vị. Chúng tôi không lưu số liệu bạn nhập.</t>
  </si>
  <si>
    <t>Tạo bởi Lương Giáo Viên · luonggv.hoagao.store · support@hoagao.store</t>
  </si>
  <si>
    <t>BẢN MẪU – dữ liệu giả · Lương tháng ước tính</t>
  </si>
  <si>
    <t>Khoản</t>
  </si>
  <si>
    <t>Giá trị</t>
  </si>
  <si>
    <t>Lương cơ sở (đồng)</t>
  </si>
  <si>
    <t>Hệ số lương</t>
  </si>
  <si>
    <t>Hệ số phụ cấp chức vụ</t>
  </si>
  <si>
    <t>Thâm niên vượt khung (%)</t>
  </si>
  <si>
    <t>Phụ cấp ưu đãi nghề (%)</t>
  </si>
  <si>
    <t>Số năm thâm niên nhà giáo</t>
  </si>
  <si>
    <t>Hệ số phụ cấp khác</t>
  </si>
  <si>
    <t>Lương ngạch bậc</t>
  </si>
  <si>
    <t>Phụ cấp chức vụ</t>
  </si>
  <si>
    <t>Thâm niên vượt khung</t>
  </si>
  <si>
    <t>Thâm niên nhà giáo</t>
  </si>
  <si>
    <t>Phụ cấp ưu đãi nghề</t>
  </si>
  <si>
    <t>Phụ cấp khác</t>
  </si>
  <si>
    <t>Tổng thu nhập</t>
  </si>
  <si>
    <t>Trừ BHXH 8%, BHYT 1,5%, BHTN 1%</t>
  </si>
  <si>
    <t>THỰC NHẬN (ước tính)</t>
  </si>
  <si>
    <t>BẢN MẪU – dữ liệu giả · Lộ trình nâng bậc A1</t>
  </si>
  <si>
    <t>Bậc</t>
  </si>
  <si>
    <t>Hệ số</t>
  </si>
  <si>
    <t>Năm dự kiến</t>
  </si>
  <si>
    <t>BẢN MẪU – dữ liệu giả · Bảng hệ số lương NĐ 204/2004/NĐ-CP</t>
  </si>
  <si>
    <t>Mã</t>
  </si>
  <si>
    <t>Loại, nhóm</t>
  </si>
  <si>
    <t>Bậc 1</t>
  </si>
  <si>
    <t>Bước tăng</t>
  </si>
  <si>
    <t>Số bậc</t>
  </si>
  <si>
    <t>A3.1</t>
  </si>
  <si>
    <t>Loại A3, nhóm A3.1 (chuyên viên cao cấp)</t>
  </si>
  <si>
    <t>A3.2</t>
  </si>
  <si>
    <t>Loại A3, nhóm A3.2</t>
  </si>
  <si>
    <t>A2.1</t>
  </si>
  <si>
    <t>Loại A2, nhóm A2.1 (chuyên viên chính; GV tiểu học, THCS, THPT hạng I)</t>
  </si>
  <si>
    <t>A2.2</t>
  </si>
  <si>
    <t>Loại A2, nhóm A2.2 (GV tiểu học, THCS, THPT hạng II)</t>
  </si>
  <si>
    <t>A1</t>
  </si>
  <si>
    <t>Loại A1 (chuyên viên; GV tiểu học, THCS, THPT hạng III; GV mầm non hạng I)</t>
  </si>
  <si>
    <t>A0</t>
  </si>
  <si>
    <t>Loại A0 (cao đẳng; GV mầm non hạng II)</t>
  </si>
  <si>
    <t>B</t>
  </si>
  <si>
    <t>Loại B (trung cấp; GV mầm non hạng III)</t>
  </si>
  <si>
    <t>C1</t>
  </si>
  <si>
    <t>Loại C, nhóm 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</si>
</sst>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2" fontId="5" fillId="4" borderId="1" xfId="0" applyNumberFormat="1" applyFont="1" applyFill="1" applyBorder="1" applyAlignment="1" applyProtection="1">
      <alignment horizontal="right" vertical="center"/>
      <protection locked="0"/>
    </xf>
    <xf numFmtId="9" fontId="5" fillId="4" borderId="1" xfId="0" applyNumberFormat="1" applyFont="1" applyFill="1" applyBorder="1" applyAlignment="1" applyProtection="1">
      <alignment horizontal="right" vertical="center"/>
      <protection locked="0"/>
    </xf>
    <xf numFmtId="1" fontId="5" fillId="4" borderId="1" xfId="0" applyNumberFormat="1" applyFont="1" applyFill="1" applyBorder="1" applyAlignment="1" applyProtection="1">
      <alignment horizontal="right" vertical="center"/>
      <protection locked="0"/>
    </xf>
    <xf numFmtId="164" fontId="1" fillId="3"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6" fillId="5" borderId="2" xfId="0" applyFont="1" applyFill="1" applyBorder="1"/>
    <xf numFmtId="164" fontId="6" fillId="5" borderId="2" xfId="0" applyNumberFormat="1" applyFont="1" applyFill="1" applyBorder="1"/>
    <xf numFmtId="0" fontId="7" fillId="0" borderId="0" xfId="0" applyFont="1"/>
    <xf numFmtId="1" fontId="1" fillId="0" borderId="1" xfId="0" applyNumberFormat="1" applyFont="1" applyBorder="1" applyAlignment="1">
      <alignment horizontal="right" vertical="center"/>
    </xf>
    <xf numFmtId="2" fontId="1" fillId="0" borderId="1" xfId="0" applyNumberFormat="1" applyFont="1" applyBorder="1" applyAlignment="1">
      <alignment horizontal="right" vertical="center"/>
    </xf>
    <xf numFmtId="1" fontId="1" fillId="3" borderId="1" xfId="0" applyNumberFormat="1" applyFont="1" applyFill="1" applyBorder="1" applyAlignment="1">
      <alignment horizontal="right" vertical="center"/>
    </xf>
    <xf numFmtId="2"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13</v>
      </c>
      <c r="B10" s="8" t="s">
        <v>14</v>
      </c>
    </row>
    <row r="11" spans="1:2" x14ac:dyDescent="0.25">
      <c r="A11" s="5" t="s">
        <v>2</v>
      </c>
      <c r="B11" s="6" t="s">
        <v>15</v>
      </c>
    </row>
    <row r="12" spans="1:2" x14ac:dyDescent="0.25">
      <c r="A12" s="7" t="s">
        <v>2</v>
      </c>
      <c r="B12" s="8" t="s">
        <v>16</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&amp;L&amp;8Lương Giáo Viên · luonggv.hoagao.store&amp;R&amp;8Trang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pane ySplit="4" topLeftCell="A5" activePane="bottomLeft" state="frozen"/>
      <selection pane="bottomLeft"/>
    </sheetView>
  </sheetViews>
  <sheetFormatPr defaultRowHeight="15" outlineLevelRow="0" outlineLevelCol="0" x14ac:dyDescent="55"/>
  <cols>
    <col min="1" max="1" width="52" style="1" customWidth="1"/>
    <col min="2" max="2" width="22" style="1" customWidth="1"/>
  </cols>
  <sheetData>
    <row r="1" ht="26" customHeight="1" spans="1:2" x14ac:dyDescent="0.25">
      <c r="A1" s="2" t="s">
        <v>17</v>
      </c>
      <c r="B1" s="2"/>
    </row>
    <row r="2" spans="1:2" x14ac:dyDescent="0.25">
      <c r="A2" s="3" t="s">
        <v>1</v>
      </c>
      <c r="B2" s="3"/>
    </row>
    <row r="4" ht="30" customHeight="1" spans="1:2" x14ac:dyDescent="0.25">
      <c r="A4" s="4" t="s">
        <v>18</v>
      </c>
      <c r="B4" s="4" t="s">
        <v>19</v>
      </c>
    </row>
    <row r="5" spans="1:2" x14ac:dyDescent="0.25">
      <c r="A5" s="6" t="s">
        <v>20</v>
      </c>
      <c r="B5" s="9">
        <v>2530000</v>
      </c>
    </row>
    <row r="6" spans="1:2" x14ac:dyDescent="0.25">
      <c r="A6" s="8" t="s">
        <v>21</v>
      </c>
      <c r="B6" s="10">
        <v>3</v>
      </c>
    </row>
    <row r="7" spans="1:2" x14ac:dyDescent="0.25">
      <c r="A7" s="6" t="s">
        <v>22</v>
      </c>
      <c r="B7" s="10">
        <v>0.2</v>
      </c>
    </row>
    <row r="8" spans="1:2" x14ac:dyDescent="0.25">
      <c r="A8" s="8" t="s">
        <v>23</v>
      </c>
      <c r="B8" s="11">
        <v>0</v>
      </c>
    </row>
    <row r="9" spans="1:2" x14ac:dyDescent="0.25">
      <c r="A9" s="6" t="s">
        <v>24</v>
      </c>
      <c r="B9" s="11">
        <v>0.35</v>
      </c>
    </row>
    <row r="10" spans="1:2" x14ac:dyDescent="0.25">
      <c r="A10" s="8" t="s">
        <v>25</v>
      </c>
      <c r="B10" s="12">
        <v>8</v>
      </c>
    </row>
    <row r="11" spans="1:2" x14ac:dyDescent="0.25">
      <c r="A11" s="6" t="s">
        <v>26</v>
      </c>
      <c r="B11" s="10">
        <v>0</v>
      </c>
    </row>
    <row r="12" spans="1:2" x14ac:dyDescent="0.25">
      <c r="A12" s="8" t="s">
        <v>27</v>
      </c>
      <c r="B12" s="13">
        <f>ROUND(B6*B5,0)</f>
        <v>7590000</v>
      </c>
    </row>
    <row r="13" spans="1:2" x14ac:dyDescent="0.25">
      <c r="A13" s="6" t="s">
        <v>28</v>
      </c>
      <c r="B13" s="14">
        <f>ROUND(B7*B5,0)</f>
        <v>506000</v>
      </c>
    </row>
    <row r="14" spans="1:2" x14ac:dyDescent="0.25">
      <c r="A14" s="8" t="s">
        <v>29</v>
      </c>
      <c r="B14" s="13">
        <f>ROUND((B6+B7)*B5*B8,0)</f>
        <v>0</v>
      </c>
    </row>
    <row r="15" spans="1:2" x14ac:dyDescent="0.25">
      <c r="A15" s="6" t="s">
        <v>30</v>
      </c>
      <c r="B15" s="14">
        <f>ROUND((B12+B13+B14)*IF(B10&gt;=5,B10,0)/100,0)</f>
        <v>647680</v>
      </c>
    </row>
    <row r="16" spans="1:2" x14ac:dyDescent="0.25">
      <c r="A16" s="8" t="s">
        <v>31</v>
      </c>
      <c r="B16" s="13">
        <f>ROUND((B12+B13+B14)*B9,0)</f>
        <v>2833600</v>
      </c>
    </row>
    <row r="17" spans="1:2" x14ac:dyDescent="0.25">
      <c r="A17" s="6" t="s">
        <v>32</v>
      </c>
      <c r="B17" s="14">
        <f>ROUND(B11*B5,0)</f>
        <v>0</v>
      </c>
    </row>
    <row r="18" spans="1:2" x14ac:dyDescent="0.25">
      <c r="A18" s="8" t="s">
        <v>33</v>
      </c>
      <c r="B18" s="13">
        <f>SUM(B12:B17)</f>
        <v>11577280</v>
      </c>
    </row>
    <row r="19" spans="1:2" x14ac:dyDescent="0.25">
      <c r="A19" s="6" t="s">
        <v>34</v>
      </c>
      <c r="B19" s="14">
        <f>ROUND((B12+B13+B14+B15)*10.5%,0)</f>
        <v>918086</v>
      </c>
    </row>
    <row r="20" spans="1:2" x14ac:dyDescent="0.25">
      <c r="A20" s="15" t="s">
        <v>35</v>
      </c>
      <c r="B20" s="16">
        <f>B18-B19</f>
        <v>10659194</v>
      </c>
    </row>
    <row r="22" spans="1:1" x14ac:dyDescent="0.25">
      <c r="A22" s="17" t="s">
        <v>16</v>
      </c>
    </row>
  </sheetData>
  <sheetProtection sheet="1" formatColumns="0" formatRows="0" autoFilter="0"/>
  <mergeCells count="2">
    <mergeCell ref="A1:B1"/>
    <mergeCell ref="A2:B2"/>
  </mergeCells>
  <dataValidations count="2">
    <dataValidation type="decimal" operator="greaterThanOrEqual" showErrorMessage="1" errorTitle="Giá trị" error="Nhập số ≥ 0." sqref="B10:B11">
      <formula1>0</formula1>
    </dataValidation>
    <dataValidation type="decimal" operator="greaterThanOrEqual" showErrorMessage="1" errorTitle="Giá trị" error="Nhập số ≥ 0." sqref="B5:B11">
      <formula1>0</formula1>
    </dataValidation>
  </dataValidations>
  <pageMargins left="0.59" right="0.59" top="0.59" bottom="0.59" header="0.3" footer="0.3"/>
  <pageSetup paperSize="9" orientation="portrait" horizontalDpi="4294967295" verticalDpi="4294967295" scale="100" fitToWidth="1" fitToHeight="0"/>
  <headerFooter>
    <oddFooter>&amp;L&amp;8Lương Giáo Viên · luonggv.hoagao.store&amp;R&amp;8Trang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workbookViewId="0" showGridLines="0">
      <pane ySplit="4" topLeftCell="A5" activePane="bottomLeft" state="frozen"/>
      <selection pane="bottomLeft"/>
    </sheetView>
  </sheetViews>
  <sheetFormatPr defaultRowHeight="15" outlineLevelRow="0" outlineLevelCol="0" x14ac:dyDescent="55"/>
  <cols>
    <col min="1" max="1" width="12" style="1" customWidth="1"/>
    <col min="2" max="2" width="14" style="1" customWidth="1"/>
    <col min="3" max="3" width="16" style="1" customWidth="1"/>
    <col min="4" max="4" width="22" style="1" customWidth="1"/>
  </cols>
  <sheetData>
    <row r="1" ht="26" customHeight="1" spans="1:4" x14ac:dyDescent="0.25">
      <c r="A1" s="2" t="s">
        <v>36</v>
      </c>
      <c r="B1" s="2"/>
      <c r="C1" s="2"/>
      <c r="D1" s="2"/>
    </row>
    <row r="2" spans="1:4" x14ac:dyDescent="0.25">
      <c r="A2" s="3" t="s">
        <v>1</v>
      </c>
      <c r="B2" s="3"/>
      <c r="C2" s="3"/>
      <c r="D2" s="3"/>
    </row>
    <row r="4" ht="30" customHeight="1" spans="1:4" x14ac:dyDescent="0.25">
      <c r="A4" s="4" t="s">
        <v>37</v>
      </c>
      <c r="B4" s="4" t="s">
        <v>38</v>
      </c>
      <c r="C4" s="4" t="s">
        <v>39</v>
      </c>
      <c r="D4" s="4" t="s">
        <v>27</v>
      </c>
    </row>
    <row r="5" spans="1:4" x14ac:dyDescent="0.25">
      <c r="A5" s="18">
        <v>3</v>
      </c>
      <c r="B5" s="19">
        <v>3</v>
      </c>
      <c r="C5" s="18">
        <v>2024</v>
      </c>
      <c r="D5" s="14">
        <f>ROUND(B5*'Lương tháng'!B5,0)</f>
        <v>7590000</v>
      </c>
    </row>
    <row r="6" spans="1:4" x14ac:dyDescent="0.25">
      <c r="A6" s="20">
        <v>4</v>
      </c>
      <c r="B6" s="21">
        <v>3.33</v>
      </c>
      <c r="C6" s="20">
        <v>2027</v>
      </c>
      <c r="D6" s="13">
        <f>ROUND(B6*'Lương tháng'!B5,0)</f>
        <v>8424900</v>
      </c>
    </row>
    <row r="7" spans="1:4" x14ac:dyDescent="0.25">
      <c r="A7" s="18">
        <v>5</v>
      </c>
      <c r="B7" s="19">
        <v>3.66</v>
      </c>
      <c r="C7" s="18">
        <v>2030</v>
      </c>
      <c r="D7" s="14">
        <f>ROUND(B7*'Lương tháng'!B5,0)</f>
        <v>9259800</v>
      </c>
    </row>
    <row r="8" spans="1:4" x14ac:dyDescent="0.25">
      <c r="A8" s="20">
        <v>6</v>
      </c>
      <c r="B8" s="21">
        <v>3.99</v>
      </c>
      <c r="C8" s="20">
        <v>2033</v>
      </c>
      <c r="D8" s="13">
        <f>ROUND(B8*'Lương tháng'!B5,0)</f>
        <v>10094700</v>
      </c>
    </row>
    <row r="9" spans="1:4" x14ac:dyDescent="0.25">
      <c r="A9" s="18">
        <v>7</v>
      </c>
      <c r="B9" s="19">
        <v>4.32</v>
      </c>
      <c r="C9" s="18">
        <v>2036</v>
      </c>
      <c r="D9" s="14">
        <f>ROUND(B9*'Lương tháng'!B5,0)</f>
        <v>10929600</v>
      </c>
    </row>
    <row r="10" spans="1:4" x14ac:dyDescent="0.25">
      <c r="A10" s="20">
        <v>8</v>
      </c>
      <c r="B10" s="21">
        <v>4.65</v>
      </c>
      <c r="C10" s="20">
        <v>2039</v>
      </c>
      <c r="D10" s="13">
        <f>ROUND(B10*'Lương tháng'!B5,0)</f>
        <v>11764500</v>
      </c>
    </row>
    <row r="11" spans="1:4" x14ac:dyDescent="0.25">
      <c r="A11" s="18">
        <v>9</v>
      </c>
      <c r="B11" s="19">
        <v>4.98</v>
      </c>
      <c r="C11" s="18">
        <v>2042</v>
      </c>
      <c r="D11" s="14">
        <f>ROUND(B11*'Lương tháng'!B5,0)</f>
        <v>12599400</v>
      </c>
    </row>
  </sheetData>
  <sheetProtection sheet="1" formatColumns="0" formatRows="0" autoFilter="0"/>
  <mergeCells count="2">
    <mergeCell ref="A1:D1"/>
    <mergeCell ref="A2:D2"/>
  </mergeCells>
  <pageMargins left="0.59" right="0.59" top="0.59" bottom="0.59" header="0.3" footer="0.3"/>
  <pageSetup paperSize="9" orientation="portrait" horizontalDpi="4294967295" verticalDpi="4294967295" scale="100" fitToWidth="1" fitToHeight="0"/>
  <headerFooter>
    <oddFooter>&amp;L&amp;8Lương Giáo Viên · luonggv.hoagao.store&amp;R&amp;8Trang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workbookViewId="0" showGridLines="0">
      <pane ySplit="4" topLeftCell="A5" activePane="bottomLeft" state="frozen"/>
      <selection pane="bottomLeft"/>
    </sheetView>
  </sheetViews>
  <sheetFormatPr defaultRowHeight="15" outlineLevelRow="0" outlineLevelCol="0" x14ac:dyDescent="55"/>
  <cols>
    <col min="1" max="1" width="10" style="1" customWidth="1"/>
    <col min="2" max="2" width="64" style="1" customWidth="1"/>
    <col min="3" max="4" width="12" style="1" customWidth="1"/>
    <col min="5" max="5" width="10" style="1" customWidth="1"/>
  </cols>
  <sheetData>
    <row r="1" ht="26" customHeight="1" spans="1:5" x14ac:dyDescent="0.25">
      <c r="A1" s="2" t="s">
        <v>40</v>
      </c>
      <c r="B1" s="2"/>
      <c r="C1" s="2"/>
      <c r="D1" s="2"/>
      <c r="E1" s="2"/>
    </row>
    <row r="2" spans="1:5" x14ac:dyDescent="0.25">
      <c r="A2" s="3" t="s">
        <v>1</v>
      </c>
      <c r="B2" s="3"/>
      <c r="C2" s="3"/>
      <c r="D2" s="3"/>
      <c r="E2" s="3"/>
    </row>
    <row r="4" ht="30" customHeight="1" spans="1:5" x14ac:dyDescent="0.25">
      <c r="A4" s="4" t="s">
        <v>41</v>
      </c>
      <c r="B4" s="4" t="s">
        <v>42</v>
      </c>
      <c r="C4" s="4" t="s">
        <v>43</v>
      </c>
      <c r="D4" s="4" t="s">
        <v>44</v>
      </c>
      <c r="E4" s="4" t="s">
        <v>45</v>
      </c>
    </row>
    <row r="5" spans="1:5" x14ac:dyDescent="0.25">
      <c r="A5" s="6" t="s">
        <v>46</v>
      </c>
      <c r="B5" s="6" t="s">
        <v>47</v>
      </c>
      <c r="C5" s="19">
        <v>6.2</v>
      </c>
      <c r="D5" s="19">
        <v>0.36</v>
      </c>
      <c r="E5" s="6">
        <v>6</v>
      </c>
    </row>
    <row r="6" spans="1:5" x14ac:dyDescent="0.25">
      <c r="A6" s="8" t="s">
        <v>48</v>
      </c>
      <c r="B6" s="8" t="s">
        <v>49</v>
      </c>
      <c r="C6" s="21">
        <v>5.75</v>
      </c>
      <c r="D6" s="21">
        <v>0.34</v>
      </c>
      <c r="E6" s="8">
        <v>6</v>
      </c>
    </row>
    <row r="7" spans="1:5" x14ac:dyDescent="0.25">
      <c r="A7" s="6" t="s">
        <v>50</v>
      </c>
      <c r="B7" s="6" t="s">
        <v>51</v>
      </c>
      <c r="C7" s="19">
        <v>4.4</v>
      </c>
      <c r="D7" s="19">
        <v>0.34</v>
      </c>
      <c r="E7" s="6">
        <v>8</v>
      </c>
    </row>
    <row r="8" spans="1:5" x14ac:dyDescent="0.25">
      <c r="A8" s="8" t="s">
        <v>52</v>
      </c>
      <c r="B8" s="8" t="s">
        <v>53</v>
      </c>
      <c r="C8" s="21">
        <v>4</v>
      </c>
      <c r="D8" s="21">
        <v>0.34</v>
      </c>
      <c r="E8" s="8">
        <v>8</v>
      </c>
    </row>
    <row r="9" spans="1:5" x14ac:dyDescent="0.25">
      <c r="A9" s="6" t="s">
        <v>54</v>
      </c>
      <c r="B9" s="6" t="s">
        <v>55</v>
      </c>
      <c r="C9" s="19">
        <v>2.34</v>
      </c>
      <c r="D9" s="19">
        <v>0.33</v>
      </c>
      <c r="E9" s="6">
        <v>9</v>
      </c>
    </row>
    <row r="10" spans="1:5" x14ac:dyDescent="0.25">
      <c r="A10" s="8" t="s">
        <v>56</v>
      </c>
      <c r="B10" s="8" t="s">
        <v>57</v>
      </c>
      <c r="C10" s="21">
        <v>2.1</v>
      </c>
      <c r="D10" s="21">
        <v>0.31</v>
      </c>
      <c r="E10" s="8">
        <v>10</v>
      </c>
    </row>
    <row r="11" spans="1:5" x14ac:dyDescent="0.25">
      <c r="A11" s="6" t="s">
        <v>58</v>
      </c>
      <c r="B11" s="6" t="s">
        <v>59</v>
      </c>
      <c r="C11" s="19">
        <v>1.86</v>
      </c>
      <c r="D11" s="19">
        <v>0.2</v>
      </c>
      <c r="E11" s="6">
        <v>12</v>
      </c>
    </row>
    <row r="12" spans="1:5" x14ac:dyDescent="0.25">
      <c r="A12" s="8" t="s">
        <v>60</v>
      </c>
      <c r="B12" s="8" t="s">
        <v>61</v>
      </c>
      <c r="C12" s="21">
        <v>1.65</v>
      </c>
      <c r="D12" s="21">
        <v>0.18</v>
      </c>
      <c r="E12" s="8">
        <v>12</v>
      </c>
    </row>
  </sheetData>
  <sheetProtection sheet="1" formatColumns="0" formatRows="0" autoFilter="0"/>
  <mergeCells count="2">
    <mergeCell ref="A1:E1"/>
    <mergeCell ref="A2:E2"/>
  </mergeCells>
  <pageMargins left="0.59" right="0.59" top="0.59" bottom="0.59" header="0.3" footer="0.3"/>
  <pageSetup paperSize="9" orientation="landscape" horizontalDpi="4294967295" verticalDpi="4294967295" scale="100" fitToWidth="1" fitToHeight="0"/>
  <headerFooter>
    <oddFooter>&amp;L&amp;8Lương Giáo Viên · luonggv.hoagao.store&amp;R&amp;8Trang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Lương tháng</vt:lpstr>
      <vt:lpstr>Nâng bậc</vt:lpstr>
      <vt:lpstr>Bảng hệ số</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Lương Giáo Viên – Bảng lương công chức, viên chức 2026</dc:title>
  <dc:subject/>
  <dc:description/>
  <cp:keywords/>
  <cp:category/>
  <cp:lastModifiedBy>Hoa Gạo</cp:lastModifiedBy>
  <dcterms:created xsi:type="dcterms:W3CDTF">2026-11-01T02:00:00Z</dcterms:created>
  <dcterms:modified xsi:type="dcterms:W3CDTF">2026-11-01T02:00:00Z</dcterms:modified>
</cp:coreProperties>
</file>